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<sst xmlns="http://schemas.openxmlformats.org/spreadsheetml/2006/main" count="292" uniqueCount="219">
  <si>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</si>
  <si>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</si>
  <si>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</si>
  <si>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</si>
  <si>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</si>
  <si>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</si>
  <si>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</si>
  <si>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</si>
  <si>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</si>
  <si>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</si>
  <si>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</si>
  <si>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</si>
  <si>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</si>
  <si>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</si>
  <si>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</si>
  <si>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</si>
  <si>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</si>
  <si>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</si>
  <si>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</si>
  <si>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</si>
  <si>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</si>
  <si>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</si>
  <si>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</si>
  <si>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</si>
  <si>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</si>
  <si>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</si>
  <si>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</si>
  <si>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</si>
  <si>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</si>
  <si>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</si>
  <si>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</si>
  <si>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</si>
  <si>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</si>
  <si>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</si>
  <si>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</si>
  <si>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</si>
  <si>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</si>
  <si>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</si>
  <si>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</si>
  <si>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</si>
  <si>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</si>
  <si>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</si>
  <si>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</si>
  <si>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</si>
  <si>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</si>
  <si>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</si>
  <si>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</si>
  <si>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</si>
  <si>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</si>
  <si>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</si>
  <si>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</si>
  <si>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</si>
  <si>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</si>
  <si>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</si>
  <si>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</si>
  <si>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</si>
  <si>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</si>
  <si>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</si>
  <si>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</si>
  <si>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</si>
  <si>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</si>
  <si>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</si>
  <si>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</si>
  <si>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</si>
  <si>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</si>
  <si>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</si>
  <si>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</si>
  <si>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</si>
  <si>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</si>
  <si>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</si>
  <si>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</si>
  <si>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</si>
  <si>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</si>
  <si>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</si>
  <si>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</si>
  <si>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</si>
  <si>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</si>
  <si>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</si>
  <si>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</si>
  <si>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</si>
  <si>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</si>
  <si>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</si>
  <si>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</si>
  <si>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</si>
  <si>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</si>
  <si>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</si>
  <si>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</si>
  <si>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</si>
  <si>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</si>
  <si>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</si>
  <si>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</si>
  <si>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</si>
  <si>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</si>
  <si>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</si>
  <si>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</si>
  <si>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</si>
  <si>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</si>
  <si>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</si>
  <si>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</si>
  <si>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</si>
  <si>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</si>
  <si>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</si>
  <si>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</si>
  <si>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</si>
  <si>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</si>
  <si>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</si>
  <si>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</si>
  <si>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</si>
  <si>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</si>
  <si>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</si>
  <si>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</si>
  <si>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</si>
  <si>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</si>
  <si>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</si>
  <si>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</si>
  <si>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</si>
  <si>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</si>
  <si>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</si>
  <si>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</si>
  <si>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</si>
  <si>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</si>
  <si>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</si>
  <si>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</si>
  <si>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</si>
  <si>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</si>
  <si>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</si>
  <si>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</si>
  <si>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</si>
  <si>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</si>
  <si>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</si>
  <si>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</si>
  <si>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</si>
  <si>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</si>
  <si>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</si>
  <si>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</si>
  <si>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</si>
  <si>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</si>
  <si>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</si>
  <si>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</si>
  <si>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</si>
  <si>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</si>
  <si>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</si>
  <si>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</si>
  <si>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</si>
  <si>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</si>
  <si>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</si>
  <si>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</si>
  <si>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</si>
  <si>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</si>
  <si>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</si>
  <si>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</si>
  <si>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</si>
  <si>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</si>
  <si>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</si>
  <si>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</si>
  <si>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</si>
  <si>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</si>
  <si>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</si>
  <si>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</si>
  <si>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</si>
  <si>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</si>
  <si>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</si>
  <si>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</si>
  <si>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</si>
  <si>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</si>
  <si>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</si>
  <si>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</si>
  <si>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</si>
  <si>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</si>
  <si>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</si>
  <si>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</si>
  <si>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</si>
  <si>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</si>
  <si>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</si>
  <si>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</si>
  <si>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</si>
  <si>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</si>
  <si>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</si>
  <si>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</si>
  <si>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</si>
  <si>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</si>
  <si>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</si>
  <si>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</si>
  <si>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</si>
  <si>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</si>
  <si>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</si>
  <si>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</si>
  <si>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</si>
  <si>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</si>
  <si>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</si>
  <si>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</si>
  <si>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</si>
  <si>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</si>
  <si>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</si>
  <si>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</si>
  <si>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</si>
  <si>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</si>
  <si>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</si>
  <si>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</si>
  <si>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</si>
  <si>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</si>
  <si>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</si>
  <si>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</si>
  <si>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</si>
  <si>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</si>
  <si>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</si>
  <si>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</si>
  <si>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</si>
  <si>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</si>
  <si>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</si>
  <si>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</si>
  <si>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</si>
  <si>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Центральний районний суд м. Миколаєва</t>
  </si>
  <si>
    <t>54020.м. Миколаїв.вул. Декабристів 41/12</t>
  </si>
  <si>
    <t>Доручення судів України / іноземних судів</t>
  </si>
  <si>
    <t xml:space="preserve">Розглянуто справ судом присяжних </t>
  </si>
  <si>
    <t>В.Є. Баландіна</t>
  </si>
  <si>
    <t>О.Л. Чеботар</t>
  </si>
  <si>
    <t>2 січня 2024 року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</si>
</sst>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dd/mm/yy"/>
    <numFmt numFmtId="219" formatCode="dd\.mmmm\.yy"/>
    <numFmt numFmtId="220" formatCode="0.0%"/>
    <numFmt numFmtId="221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21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&amp;L9216316C&amp;C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1162</v>
      </c>
      <c r="F6" s="103">
        <v>367</v>
      </c>
      <c r="G6" s="103">
        <v>3</v>
      </c>
      <c r="H6" s="103">
        <v>339</v>
      </c>
      <c r="I6" s="121" t="s">
        <v>208</v>
      </c>
      <c r="J6" s="103">
        <v>823</v>
      </c>
      <c r="K6" s="84">
        <v>496</v>
      </c>
      <c r="L6" s="91">
        <f>E6-F6</f>
        <v>795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7527</v>
      </c>
      <c r="F7" s="103">
        <v>7312</v>
      </c>
      <c r="G7" s="103">
        <v>11</v>
      </c>
      <c r="H7" s="103">
        <v>7343</v>
      </c>
      <c r="I7" s="103">
        <v>5904</v>
      </c>
      <c r="J7" s="103">
        <v>184</v>
      </c>
      <c r="K7" s="84">
        <v>87</v>
      </c>
      <c r="L7" s="91">
        <f>E7-F7</f>
        <v>215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3</v>
      </c>
      <c r="F8" s="103">
        <v>1</v>
      </c>
      <c r="G8" s="103"/>
      <c r="H8" s="103">
        <v>3</v>
      </c>
      <c r="I8" s="103">
        <v>1</v>
      </c>
      <c r="J8" s="103"/>
      <c r="K8" s="84"/>
      <c r="L8" s="91">
        <f>E8-F8</f>
        <v>2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207</v>
      </c>
      <c r="F9" s="103">
        <v>153</v>
      </c>
      <c r="G9" s="103"/>
      <c r="H9" s="85">
        <v>157</v>
      </c>
      <c r="I9" s="103">
        <v>96</v>
      </c>
      <c r="J9" s="103">
        <v>50</v>
      </c>
      <c r="K9" s="84">
        <v>28</v>
      </c>
      <c r="L9" s="91">
        <f>E9-F9</f>
        <v>54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/>
      <c r="G10" s="103"/>
      <c r="H10" s="103"/>
      <c r="I10" s="103"/>
      <c r="J10" s="103">
        <v>1</v>
      </c>
      <c r="K10" s="84">
        <v>1</v>
      </c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53</v>
      </c>
      <c r="F12" s="103">
        <v>49</v>
      </c>
      <c r="G12" s="103"/>
      <c r="H12" s="103">
        <v>44</v>
      </c>
      <c r="I12" s="103">
        <v>9</v>
      </c>
      <c r="J12" s="103">
        <v>9</v>
      </c>
      <c r="K12" s="84">
        <v>4</v>
      </c>
      <c r="L12" s="91">
        <f>E12-F12</f>
        <v>4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10</v>
      </c>
      <c r="F13" s="103"/>
      <c r="G13" s="103"/>
      <c r="H13" s="103">
        <v>3</v>
      </c>
      <c r="I13" s="103"/>
      <c r="J13" s="103">
        <v>7</v>
      </c>
      <c r="K13" s="84">
        <v>4</v>
      </c>
      <c r="L13" s="91">
        <f>E13-F13</f>
        <v>10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9</v>
      </c>
      <c r="F14" s="106">
        <v>8</v>
      </c>
      <c r="G14" s="106"/>
      <c r="H14" s="106">
        <v>8</v>
      </c>
      <c r="I14" s="106">
        <v>6</v>
      </c>
      <c r="J14" s="106">
        <v>1</v>
      </c>
      <c r="K14" s="94"/>
      <c r="L14" s="91">
        <f>E14-F14</f>
        <v>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2</v>
      </c>
      <c r="F15" s="106">
        <v>1</v>
      </c>
      <c r="G15" s="106"/>
      <c r="H15" s="106">
        <v>1</v>
      </c>
      <c r="I15" s="106">
        <v>1</v>
      </c>
      <c r="J15" s="106">
        <v>1</v>
      </c>
      <c r="K15" s="94">
        <v>1</v>
      </c>
      <c r="L15" s="91">
        <f>E15-F15</f>
        <v>1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8974</v>
      </c>
      <c r="F16" s="84">
        <f>SUM(F6:F15)</f>
        <v>7891</v>
      </c>
      <c r="G16" s="84">
        <f>SUM(G6:G15)</f>
        <v>14</v>
      </c>
      <c r="H16" s="84">
        <f>SUM(H6:H15)</f>
        <v>7898</v>
      </c>
      <c r="I16" s="84">
        <f>SUM(I6:I15)</f>
        <v>6017</v>
      </c>
      <c r="J16" s="84">
        <f>SUM(J6:J15)</f>
        <v>1076</v>
      </c>
      <c r="K16" s="84">
        <f>SUM(K6:K15)</f>
        <v>621</v>
      </c>
      <c r="L16" s="91">
        <f>E16-F16</f>
        <v>1083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91</v>
      </c>
      <c r="F17" s="84">
        <v>83</v>
      </c>
      <c r="G17" s="84"/>
      <c r="H17" s="84">
        <v>86</v>
      </c>
      <c r="I17" s="84">
        <v>54</v>
      </c>
      <c r="J17" s="84">
        <v>5</v>
      </c>
      <c r="K17" s="84"/>
      <c r="L17" s="91">
        <f>E17-F17</f>
        <v>8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157</v>
      </c>
      <c r="F18" s="84">
        <v>55</v>
      </c>
      <c r="G18" s="84"/>
      <c r="H18" s="84">
        <v>100</v>
      </c>
      <c r="I18" s="84">
        <v>32</v>
      </c>
      <c r="J18" s="84">
        <v>57</v>
      </c>
      <c r="K18" s="84">
        <v>14</v>
      </c>
      <c r="L18" s="91">
        <f>E18-F18</f>
        <v>102</v>
      </c>
    </row>
    <row r="19" spans="1:12" ht="26.25" customHeight="1">
      <c r="A19" s="166"/>
      <c r="B19" s="158" t="s">
        <v>207</v>
      </c>
      <c r="C19" s="159"/>
      <c r="D19" s="39">
        <v>14</v>
      </c>
      <c r="E19" s="111">
        <v>4</v>
      </c>
      <c r="F19" s="111"/>
      <c r="G19" s="111"/>
      <c r="H19" s="111"/>
      <c r="I19" s="111"/>
      <c r="J19" s="111">
        <v>4</v>
      </c>
      <c r="K19" s="111">
        <v>4</v>
      </c>
      <c r="L19" s="91">
        <f>E19-F19</f>
        <v>4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/>
      <c r="G20" s="84"/>
      <c r="H20" s="84"/>
      <c r="I20" s="84"/>
      <c r="J20" s="84">
        <v>1</v>
      </c>
      <c r="K20" s="84">
        <v>1</v>
      </c>
      <c r="L20" s="91">
        <f>E20-F20</f>
        <v>1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199</v>
      </c>
      <c r="F25" s="94">
        <v>86</v>
      </c>
      <c r="G25" s="94"/>
      <c r="H25" s="94">
        <v>132</v>
      </c>
      <c r="I25" s="94">
        <v>32</v>
      </c>
      <c r="J25" s="94">
        <v>67</v>
      </c>
      <c r="K25" s="94">
        <v>19</v>
      </c>
      <c r="L25" s="91">
        <f>E25-F25</f>
        <v>113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3290</v>
      </c>
      <c r="F26" s="84">
        <v>3268</v>
      </c>
      <c r="G26" s="84">
        <v>5</v>
      </c>
      <c r="H26" s="84">
        <v>3203</v>
      </c>
      <c r="I26" s="84">
        <v>2253</v>
      </c>
      <c r="J26" s="84">
        <v>87</v>
      </c>
      <c r="K26" s="84">
        <v>1</v>
      </c>
      <c r="L26" s="91">
        <f>E26-F26</f>
        <v>22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29</v>
      </c>
      <c r="F27" s="111">
        <v>29</v>
      </c>
      <c r="G27" s="111"/>
      <c r="H27" s="111">
        <v>27</v>
      </c>
      <c r="I27" s="111">
        <v>20</v>
      </c>
      <c r="J27" s="111">
        <v>2</v>
      </c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2556</v>
      </c>
      <c r="F28" s="84">
        <v>2483</v>
      </c>
      <c r="G28" s="84">
        <v>2</v>
      </c>
      <c r="H28" s="84">
        <v>2383</v>
      </c>
      <c r="I28" s="84">
        <v>1964</v>
      </c>
      <c r="J28" s="84">
        <v>173</v>
      </c>
      <c r="K28" s="84">
        <v>2</v>
      </c>
      <c r="L28" s="91">
        <f>E28-F28</f>
        <v>73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3211</v>
      </c>
      <c r="F29" s="84">
        <v>2005</v>
      </c>
      <c r="G29" s="84">
        <v>7</v>
      </c>
      <c r="H29" s="84">
        <v>1844</v>
      </c>
      <c r="I29" s="84">
        <v>1391</v>
      </c>
      <c r="J29" s="84">
        <v>1367</v>
      </c>
      <c r="K29" s="84">
        <v>361</v>
      </c>
      <c r="L29" s="91">
        <f>E29-F29</f>
        <v>1206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227</v>
      </c>
      <c r="F30" s="84">
        <v>216</v>
      </c>
      <c r="G30" s="84">
        <v>1</v>
      </c>
      <c r="H30" s="84">
        <v>215</v>
      </c>
      <c r="I30" s="84">
        <v>145</v>
      </c>
      <c r="J30" s="84">
        <v>12</v>
      </c>
      <c r="K30" s="84"/>
      <c r="L30" s="91">
        <f>E30-F30</f>
        <v>11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213</v>
      </c>
      <c r="F31" s="84">
        <v>151</v>
      </c>
      <c r="G31" s="84">
        <v>6</v>
      </c>
      <c r="H31" s="84">
        <v>140</v>
      </c>
      <c r="I31" s="84">
        <v>107</v>
      </c>
      <c r="J31" s="84">
        <v>73</v>
      </c>
      <c r="K31" s="84">
        <v>11</v>
      </c>
      <c r="L31" s="91">
        <f>E31-F31</f>
        <v>62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37</v>
      </c>
      <c r="F32" s="84">
        <v>33</v>
      </c>
      <c r="G32" s="84">
        <v>1</v>
      </c>
      <c r="H32" s="84">
        <v>30</v>
      </c>
      <c r="I32" s="84">
        <v>14</v>
      </c>
      <c r="J32" s="84">
        <v>7</v>
      </c>
      <c r="K32" s="84"/>
      <c r="L32" s="91">
        <f>E32-F32</f>
        <v>4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2</v>
      </c>
      <c r="F34" s="84"/>
      <c r="G34" s="84"/>
      <c r="H34" s="84">
        <v>2</v>
      </c>
      <c r="I34" s="84"/>
      <c r="J34" s="84"/>
      <c r="K34" s="84"/>
      <c r="L34" s="91">
        <f>E34-F34</f>
        <v>2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8</v>
      </c>
      <c r="F35" s="84">
        <v>8</v>
      </c>
      <c r="G35" s="84"/>
      <c r="H35" s="84">
        <v>7</v>
      </c>
      <c r="I35" s="84"/>
      <c r="J35" s="84">
        <v>1</v>
      </c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39</v>
      </c>
      <c r="F36" s="84">
        <v>28</v>
      </c>
      <c r="G36" s="84">
        <v>1</v>
      </c>
      <c r="H36" s="84">
        <v>27</v>
      </c>
      <c r="I36" s="84">
        <v>11</v>
      </c>
      <c r="J36" s="84">
        <v>12</v>
      </c>
      <c r="K36" s="84">
        <v>2</v>
      </c>
      <c r="L36" s="91">
        <f>E36-F36</f>
        <v>11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287</v>
      </c>
      <c r="F37" s="84">
        <v>262</v>
      </c>
      <c r="G37" s="84">
        <v>1</v>
      </c>
      <c r="H37" s="84">
        <v>201</v>
      </c>
      <c r="I37" s="84">
        <v>126</v>
      </c>
      <c r="J37" s="84">
        <v>86</v>
      </c>
      <c r="K37" s="84"/>
      <c r="L37" s="91">
        <f>E37-F37</f>
        <v>25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8</v>
      </c>
      <c r="F39" s="84">
        <v>8</v>
      </c>
      <c r="G39" s="84"/>
      <c r="H39" s="84">
        <v>5</v>
      </c>
      <c r="I39" s="84">
        <v>3</v>
      </c>
      <c r="J39" s="84">
        <v>3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7798</v>
      </c>
      <c r="F40" s="94">
        <v>6428</v>
      </c>
      <c r="G40" s="94">
        <v>22</v>
      </c>
      <c r="H40" s="94">
        <v>5975</v>
      </c>
      <c r="I40" s="94">
        <v>3925</v>
      </c>
      <c r="J40" s="94">
        <v>1823</v>
      </c>
      <c r="K40" s="94">
        <v>377</v>
      </c>
      <c r="L40" s="91">
        <f>E40-F40</f>
        <v>1370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3707</v>
      </c>
      <c r="F41" s="84">
        <v>2881</v>
      </c>
      <c r="G41" s="84">
        <v>1</v>
      </c>
      <c r="H41" s="84">
        <v>3088</v>
      </c>
      <c r="I41" s="121" t="s">
        <v>208</v>
      </c>
      <c r="J41" s="84">
        <v>619</v>
      </c>
      <c r="K41" s="84">
        <v>47</v>
      </c>
      <c r="L41" s="91">
        <f>E41-F41</f>
        <v>826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16</v>
      </c>
      <c r="F42" s="84">
        <v>4</v>
      </c>
      <c r="G42" s="84"/>
      <c r="H42" s="84">
        <v>11</v>
      </c>
      <c r="I42" s="121" t="s">
        <v>208</v>
      </c>
      <c r="J42" s="84">
        <v>5</v>
      </c>
      <c r="K42" s="84">
        <v>5</v>
      </c>
      <c r="L42" s="91">
        <f>E42-F42</f>
        <v>12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36</v>
      </c>
      <c r="F43" s="84">
        <v>35</v>
      </c>
      <c r="G43" s="84"/>
      <c r="H43" s="84">
        <v>35</v>
      </c>
      <c r="I43" s="84">
        <v>28</v>
      </c>
      <c r="J43" s="84">
        <v>1</v>
      </c>
      <c r="K43" s="84">
        <v>1</v>
      </c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4</v>
      </c>
      <c r="F44" s="84">
        <v>4</v>
      </c>
      <c r="G44" s="84"/>
      <c r="H44" s="84">
        <v>4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3747</v>
      </c>
      <c r="F45" s="84">
        <f aca="true" t="shared" si="0" ref="F45:K45">F41+F43+F44</f>
        <v>2920</v>
      </c>
      <c r="G45" s="84">
        <f t="shared" si="0"/>
        <v>1</v>
      </c>
      <c r="H45" s="84">
        <f t="shared" si="0"/>
        <v>3127</v>
      </c>
      <c r="I45" s="84">
        <f>I43+I44</f>
        <v>30</v>
      </c>
      <c r="J45" s="84">
        <f t="shared" si="0"/>
        <v>620</v>
      </c>
      <c r="K45" s="84">
        <f t="shared" si="0"/>
        <v>48</v>
      </c>
      <c r="L45" s="91">
        <f>E45-F45</f>
        <v>827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20718</v>
      </c>
      <c r="F46" s="84">
        <f t="shared" si="1"/>
        <v>17325</v>
      </c>
      <c r="G46" s="84">
        <f t="shared" si="1"/>
        <v>37</v>
      </c>
      <c r="H46" s="84">
        <f t="shared" si="1"/>
        <v>17132</v>
      </c>
      <c r="I46" s="84">
        <f t="shared" si="1"/>
        <v>10004</v>
      </c>
      <c r="J46" s="84">
        <f t="shared" si="1"/>
        <v>3586</v>
      </c>
      <c r="K46" s="84">
        <f t="shared" si="1"/>
        <v>1065</v>
      </c>
      <c r="L46" s="91">
        <f>E46-F46</f>
        <v>3393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&amp;L9216316C&amp;C&amp;R2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148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102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682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73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51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64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147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354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24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5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132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16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11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19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570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14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12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3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>
        <v>1</v>
      </c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2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5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1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1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64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232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40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23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17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61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25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52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&amp;L9216316C&amp;C&amp;R3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342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234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30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91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31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1777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10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1</v>
      </c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9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14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12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190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9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3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401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569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455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2970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4828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204732410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/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43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128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17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14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>
        <v>3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14342</v>
      </c>
      <c r="F58" s="109">
        <f>F59+F62+F63+F64</f>
        <v>1993</v>
      </c>
      <c r="G58" s="109">
        <f>G59+G62+G63+G64</f>
        <v>454</v>
      </c>
      <c r="H58" s="109">
        <f>H59+H62+H63+H64</f>
        <v>186</v>
      </c>
      <c r="I58" s="109">
        <f>I59+I62+I63+I64</f>
        <v>157</v>
      </c>
    </row>
    <row r="59" spans="1:9" ht="13.5" customHeight="1">
      <c r="A59" s="201" t="s">
        <v>103</v>
      </c>
      <c r="B59" s="201"/>
      <c r="C59" s="201"/>
      <c r="D59" s="201"/>
      <c r="E59" s="94">
        <v>7538</v>
      </c>
      <c r="F59" s="94">
        <v>221</v>
      </c>
      <c r="G59" s="94">
        <v>76</v>
      </c>
      <c r="H59" s="94">
        <v>34</v>
      </c>
      <c r="I59" s="94">
        <v>29</v>
      </c>
    </row>
    <row r="60" spans="1:9" ht="13.5" customHeight="1">
      <c r="A60" s="249" t="s">
        <v>201</v>
      </c>
      <c r="B60" s="250"/>
      <c r="C60" s="250"/>
      <c r="D60" s="251"/>
      <c r="E60" s="86">
        <v>150</v>
      </c>
      <c r="F60" s="86">
        <v>96</v>
      </c>
      <c r="G60" s="86">
        <v>47</v>
      </c>
      <c r="H60" s="86">
        <v>22</v>
      </c>
      <c r="I60" s="86">
        <v>24</v>
      </c>
    </row>
    <row r="61" spans="1:9" ht="13.5" customHeight="1">
      <c r="A61" s="249" t="s">
        <v>202</v>
      </c>
      <c r="B61" s="250"/>
      <c r="C61" s="250"/>
      <c r="D61" s="251"/>
      <c r="E61" s="86">
        <v>7217</v>
      </c>
      <c r="F61" s="86">
        <v>95</v>
      </c>
      <c r="G61" s="86">
        <v>20</v>
      </c>
      <c r="H61" s="86">
        <v>10</v>
      </c>
      <c r="I61" s="86">
        <v>1</v>
      </c>
    </row>
    <row r="62" spans="1:9" ht="13.5" customHeight="1">
      <c r="A62" s="252" t="s">
        <v>30</v>
      </c>
      <c r="B62" s="252"/>
      <c r="C62" s="252"/>
      <c r="D62" s="252"/>
      <c r="E62" s="84">
        <v>32</v>
      </c>
      <c r="F62" s="84">
        <v>56</v>
      </c>
      <c r="G62" s="84">
        <v>33</v>
      </c>
      <c r="H62" s="84">
        <v>7</v>
      </c>
      <c r="I62" s="84">
        <v>4</v>
      </c>
    </row>
    <row r="63" spans="1:9" ht="13.5" customHeight="1">
      <c r="A63" s="252" t="s">
        <v>104</v>
      </c>
      <c r="B63" s="252"/>
      <c r="C63" s="252"/>
      <c r="D63" s="252"/>
      <c r="E63" s="84">
        <v>4348</v>
      </c>
      <c r="F63" s="84">
        <v>1028</v>
      </c>
      <c r="G63" s="84">
        <v>332</v>
      </c>
      <c r="H63" s="84">
        <v>143</v>
      </c>
      <c r="I63" s="84">
        <v>124</v>
      </c>
    </row>
    <row r="64" spans="1:9" ht="13.5" customHeight="1">
      <c r="A64" s="201" t="s">
        <v>108</v>
      </c>
      <c r="B64" s="201"/>
      <c r="C64" s="201"/>
      <c r="D64" s="201"/>
      <c r="E64" s="84">
        <v>2424</v>
      </c>
      <c r="F64" s="84">
        <v>688</v>
      </c>
      <c r="G64" s="84">
        <v>13</v>
      </c>
      <c r="H64" s="84">
        <v>2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1456</v>
      </c>
      <c r="G68" s="115">
        <v>27861358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1428</v>
      </c>
      <c r="G69" s="117">
        <v>26473629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28</v>
      </c>
      <c r="G70" s="117">
        <v>1387729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117</v>
      </c>
      <c r="G71" s="115">
        <v>120346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&amp;L9216316C&amp;C&amp;R4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29.69882877858338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57.71375464684015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28.35820895522388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20.68019747668678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7.741935483870968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98.88600288600288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1223.7142857142858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1479.857142857143</v>
      </c>
    </row>
    <row r="11" spans="1:4" ht="16.5" customHeight="1">
      <c r="A11" s="223" t="s">
        <v>62</v>
      </c>
      <c r="B11" s="225"/>
      <c r="C11" s="10">
        <v>9</v>
      </c>
      <c r="D11" s="84">
        <v>76</v>
      </c>
    </row>
    <row r="12" spans="1:4" ht="16.5" customHeight="1">
      <c r="A12" s="252" t="s">
        <v>103</v>
      </c>
      <c r="B12" s="252"/>
      <c r="C12" s="10">
        <v>10</v>
      </c>
      <c r="D12" s="84">
        <v>32</v>
      </c>
    </row>
    <row r="13" spans="1:4" ht="16.5" customHeight="1">
      <c r="A13" s="249" t="s">
        <v>201</v>
      </c>
      <c r="B13" s="251"/>
      <c r="C13" s="10">
        <v>11</v>
      </c>
      <c r="D13" s="94">
        <v>348</v>
      </c>
    </row>
    <row r="14" spans="1:4" ht="16.5" customHeight="1">
      <c r="A14" s="249" t="s">
        <v>202</v>
      </c>
      <c r="B14" s="251"/>
      <c r="C14" s="10">
        <v>12</v>
      </c>
      <c r="D14" s="94">
        <v>14</v>
      </c>
    </row>
    <row r="15" spans="1:4" ht="16.5" customHeight="1">
      <c r="A15" s="252" t="s">
        <v>30</v>
      </c>
      <c r="B15" s="252"/>
      <c r="C15" s="10">
        <v>13</v>
      </c>
      <c r="D15" s="84">
        <v>313</v>
      </c>
    </row>
    <row r="16" spans="1:4" ht="16.5" customHeight="1">
      <c r="A16" s="252" t="s">
        <v>104</v>
      </c>
      <c r="B16" s="252"/>
      <c r="C16" s="10">
        <v>14</v>
      </c>
      <c r="D16" s="84">
        <v>128</v>
      </c>
    </row>
    <row r="17" spans="1:5" ht="16.5" customHeight="1">
      <c r="A17" s="252" t="s">
        <v>108</v>
      </c>
      <c r="B17" s="252"/>
      <c r="C17" s="10">
        <v>15</v>
      </c>
      <c r="D17" s="84">
        <v>77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&amp;L9216316C&amp;C&amp;R5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Стрельцов</cp:lastModifiedBy>
  <cp:lastPrinted>2021-09-02T06:14:55Z</cp:lastPrinted>
  <dcterms:created xsi:type="dcterms:W3CDTF">2004-04-20T14:33:35Z</dcterms:created>
  <dcterms:modified xsi:type="dcterms:W3CDTF">2024-02-26T08:48:45Z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9216316C</vt:lpwstr>
  </property>
  <property fmtid="{D5CDD505-2E9C-101B-9397-08002B2CF9AE}" pid="9" name="Підрозділ">
    <vt:lpwstr>Центральний районний суд м. Миколаєва</vt:lpwstr>
  </property>
  <property fmtid="{D5CDD505-2E9C-101B-9397-08002B2CF9AE}" pid="10" name="ПідрозділDBID">
    <vt:i4>0</vt:i4>
  </property>
  <property fmtid="{D5CDD505-2E9C-101B-9397-08002B2CF9AE}" pid="11" name="ПідрозділID">
    <vt:i4>722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